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<sst xmlns="http://schemas.openxmlformats.org/spreadsheetml/2006/main" count="32" uniqueCount="28">
  <si>
    <t>嘉兴市拆除违法建筑进展情况通报表</t>
  </si>
  <si>
    <t>统计单位：嘉兴市“三改一拆”行动领导小组办公室       统计截止时间：2021年9月6日      单位：万平方米</t>
  </si>
  <si>
    <t>责任主体</t>
  </si>
  <si>
    <t>2021年任务数</t>
  </si>
  <si>
    <t>上周完成 拆违面积</t>
  </si>
  <si>
    <t>累计完成  拆违总面积</t>
  </si>
  <si>
    <t>完成量排序</t>
  </si>
  <si>
    <t>完成率</t>
  </si>
  <si>
    <t>完成率排序</t>
  </si>
  <si>
    <t>累   计      拆出土地面   积</t>
  </si>
  <si>
    <t>拆后土地利用情况</t>
  </si>
  <si>
    <t>复垦复绿</t>
  </si>
  <si>
    <t>启动改造建设</t>
  </si>
  <si>
    <t>尚未利用</t>
  </si>
  <si>
    <t>面积</t>
  </si>
  <si>
    <t>比例</t>
  </si>
  <si>
    <t>比列</t>
  </si>
  <si>
    <t>南湖区</t>
  </si>
  <si>
    <t>秀洲区</t>
  </si>
  <si>
    <t>嘉善县</t>
  </si>
  <si>
    <t>平湖市</t>
  </si>
  <si>
    <t>海盐县</t>
  </si>
  <si>
    <t>海宁市</t>
  </si>
  <si>
    <t>桐乡市</t>
  </si>
  <si>
    <t>嘉兴经开</t>
  </si>
  <si>
    <t>嘉兴港区</t>
  </si>
  <si>
    <t>合  计</t>
  </si>
  <si>
    <t>\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</si>
</sst>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</numFmts>
  <fonts count="26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76" fontId="0" fillId="0" borderId="0" xfId="0" applyNumberFormat="1" applyAlignment="1"/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5" fillId="2" borderId="1" xfId="11" applyFont="1" applyFill="1" applyBorder="1" applyAlignment="1">
      <alignment horizontal="center" vertical="center" wrapText="1"/>
    </xf>
    <xf numFmtId="10" fontId="0" fillId="2" borderId="0" xfId="0" applyNumberFormat="1" applyFill="1" applyBorder="1" applyAlignment="1">
      <alignment horizontal="right" vertical="center" wrapText="1"/>
    </xf>
    <xf numFmtId="9" fontId="5" fillId="2" borderId="1" xfId="11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9" fontId="0" fillId="2" borderId="1" xfId="1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 wrapText="1"/>
    </xf>
    <xf numFmtId="177" fontId="0" fillId="0" borderId="0" xfId="0" applyNumberFormat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24"/>
  <sheetViews>
    <sheetView tabSelected="1" workbookViewId="0">
      <selection activeCell="E23" sqref="E23"/>
    </sheetView>
  </sheetViews>
  <sheetFormatPr defaultColWidth="9.875" defaultRowHeight="13.5"/>
  <cols>
    <col min="5" max="5" width="10.125" customWidth="1"/>
    <col min="6" max="6" width="6.625" customWidth="1"/>
    <col min="7" max="7" width="8.125" customWidth="1"/>
    <col min="8" max="8" width="6.625" customWidth="1"/>
    <col min="10" max="10" width="9.125" customWidth="1"/>
    <col min="11" max="12" width="8.875" customWidth="1"/>
    <col min="13" max="13" width="8.75" customWidth="1"/>
    <col min="14" max="14" width="8.875" customWidth="1"/>
    <col min="15" max="15" width="9.125" customWidth="1"/>
    <col min="16" max="16" width="9.375" customWidth="1"/>
    <col min="18" max="20" width="9.875" style="3"/>
  </cols>
  <sheetData>
    <row r="1" spans="17:17">
      <c r="Q1" s="3"/>
    </row>
    <row r="2" ht="22.5" spans="2:17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1"/>
      <c r="Q2" s="3"/>
    </row>
    <row r="3" ht="14.25" spans="2:17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2"/>
      <c r="Q3" s="3"/>
    </row>
    <row r="4" spans="2:17">
      <c r="B4" s="6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  <c r="H4" s="9" t="s">
        <v>8</v>
      </c>
      <c r="I4" s="7" t="s">
        <v>9</v>
      </c>
      <c r="J4" s="7" t="s">
        <v>10</v>
      </c>
      <c r="K4" s="7"/>
      <c r="L4" s="7"/>
      <c r="M4" s="7"/>
      <c r="N4" s="7"/>
      <c r="O4" s="7"/>
      <c r="P4" s="23"/>
      <c r="Q4" s="3"/>
    </row>
    <row r="5" spans="2:17">
      <c r="B5" s="7"/>
      <c r="C5" s="7"/>
      <c r="D5" s="7"/>
      <c r="E5" s="7"/>
      <c r="F5" s="8"/>
      <c r="G5" s="9"/>
      <c r="H5" s="9"/>
      <c r="I5" s="7"/>
      <c r="J5" s="7" t="s">
        <v>11</v>
      </c>
      <c r="K5" s="7"/>
      <c r="L5" s="7" t="s">
        <v>12</v>
      </c>
      <c r="M5" s="7"/>
      <c r="N5" s="7" t="s">
        <v>13</v>
      </c>
      <c r="O5" s="7"/>
      <c r="P5" s="23"/>
      <c r="Q5" s="3"/>
    </row>
    <row r="6" spans="2:18">
      <c r="B6" s="7"/>
      <c r="C6" s="7"/>
      <c r="D6" s="7"/>
      <c r="E6" s="7"/>
      <c r="F6" s="8"/>
      <c r="G6" s="9"/>
      <c r="H6" s="9"/>
      <c r="I6" s="7"/>
      <c r="J6" s="7" t="s">
        <v>14</v>
      </c>
      <c r="K6" s="7" t="s">
        <v>15</v>
      </c>
      <c r="L6" s="7" t="s">
        <v>14</v>
      </c>
      <c r="M6" s="7" t="s">
        <v>15</v>
      </c>
      <c r="N6" s="7" t="s">
        <v>14</v>
      </c>
      <c r="O6" s="7" t="s">
        <v>16</v>
      </c>
      <c r="P6" s="24"/>
      <c r="Q6" s="34"/>
      <c r="R6" s="34"/>
    </row>
    <row r="7" s="1" customFormat="1" spans="2:20">
      <c r="B7" s="10" t="s">
        <v>17</v>
      </c>
      <c r="C7" s="10">
        <v>55</v>
      </c>
      <c r="D7" s="10">
        <v>5.78</v>
      </c>
      <c r="E7" s="10">
        <v>40.72</v>
      </c>
      <c r="F7" s="11">
        <f>RANK(E7,E7:E13,0)</f>
        <v>6</v>
      </c>
      <c r="G7" s="12">
        <f t="shared" ref="G7:G13" si="0">E7/C7</f>
        <v>0.740363636363636</v>
      </c>
      <c r="H7" s="11">
        <f>RANK(G7,G7:G13,0)</f>
        <v>6</v>
      </c>
      <c r="I7" s="10">
        <v>35.74</v>
      </c>
      <c r="J7" s="10">
        <v>16.07</v>
      </c>
      <c r="K7" s="25">
        <f t="shared" ref="K7:K13" si="1">J7/I7</f>
        <v>0.449636261891438</v>
      </c>
      <c r="L7" s="10">
        <v>7.91</v>
      </c>
      <c r="M7" s="25">
        <f t="shared" ref="M7:M13" si="2">L7/I7</f>
        <v>0.221320649132625</v>
      </c>
      <c r="N7" s="10">
        <v>11.76</v>
      </c>
      <c r="O7" s="25">
        <f t="shared" ref="O7:O12" si="3">N7/I7</f>
        <v>0.329043088975937</v>
      </c>
      <c r="P7" s="26"/>
      <c r="Q7" s="35"/>
      <c r="R7" s="35"/>
      <c r="S7" s="36"/>
      <c r="T7" s="36"/>
    </row>
    <row r="8" s="1" customFormat="1" spans="2:20">
      <c r="B8" s="10" t="s">
        <v>18</v>
      </c>
      <c r="C8" s="10">
        <v>38</v>
      </c>
      <c r="D8" s="10">
        <v>2.15</v>
      </c>
      <c r="E8" s="10">
        <v>44.67</v>
      </c>
      <c r="F8" s="11">
        <f>RANK(E8,E7:E13,0)</f>
        <v>5</v>
      </c>
      <c r="G8" s="12">
        <f t="shared" si="0"/>
        <v>1.17552631578947</v>
      </c>
      <c r="H8" s="11">
        <f>RANK(G8,G7:G13,0)</f>
        <v>2</v>
      </c>
      <c r="I8" s="10">
        <v>32.67</v>
      </c>
      <c r="J8" s="10">
        <v>18.58</v>
      </c>
      <c r="K8" s="27">
        <f t="shared" si="1"/>
        <v>0.568717477808387</v>
      </c>
      <c r="L8" s="10">
        <v>10.09</v>
      </c>
      <c r="M8" s="25">
        <f t="shared" si="2"/>
        <v>0.308846036118763</v>
      </c>
      <c r="N8" s="10">
        <v>4</v>
      </c>
      <c r="O8" s="25">
        <f t="shared" si="3"/>
        <v>0.12243648607285</v>
      </c>
      <c r="P8" s="26"/>
      <c r="Q8" s="35"/>
      <c r="R8" s="35"/>
      <c r="S8" s="36"/>
      <c r="T8" s="36"/>
    </row>
    <row r="9" s="1" customFormat="1" spans="2:20">
      <c r="B9" s="10" t="s">
        <v>19</v>
      </c>
      <c r="C9" s="10">
        <v>60</v>
      </c>
      <c r="D9" s="10">
        <v>5.04</v>
      </c>
      <c r="E9" s="10">
        <v>107.38</v>
      </c>
      <c r="F9" s="11">
        <f>RANK(E9,E7:E13,0)</f>
        <v>1</v>
      </c>
      <c r="G9" s="12">
        <f t="shared" si="0"/>
        <v>1.78966666666667</v>
      </c>
      <c r="H9" s="11">
        <f>RANK(G9,G7:G13,0)</f>
        <v>1</v>
      </c>
      <c r="I9" s="10">
        <v>30.57</v>
      </c>
      <c r="J9" s="10">
        <v>8.4</v>
      </c>
      <c r="K9" s="25">
        <f t="shared" si="1"/>
        <v>0.2747791952895</v>
      </c>
      <c r="L9" s="10">
        <v>21.71</v>
      </c>
      <c r="M9" s="25">
        <f t="shared" si="2"/>
        <v>0.710173372587504</v>
      </c>
      <c r="N9" s="10">
        <f>I9-J9-L9</f>
        <v>0.460000000000001</v>
      </c>
      <c r="O9" s="25">
        <f t="shared" si="3"/>
        <v>0.0150474321229964</v>
      </c>
      <c r="P9" s="26"/>
      <c r="Q9" s="35"/>
      <c r="R9" s="35"/>
      <c r="S9" s="36"/>
      <c r="T9" s="36"/>
    </row>
    <row r="10" s="1" customFormat="1" spans="2:20">
      <c r="B10" s="10" t="s">
        <v>20</v>
      </c>
      <c r="C10" s="10">
        <v>20</v>
      </c>
      <c r="D10" s="13">
        <v>1.29</v>
      </c>
      <c r="E10" s="13">
        <v>18.88</v>
      </c>
      <c r="F10" s="11">
        <f>RANK(E10,E7:E13,0)</f>
        <v>7</v>
      </c>
      <c r="G10" s="12">
        <f t="shared" si="0"/>
        <v>0.944</v>
      </c>
      <c r="H10" s="11">
        <f>RANK(G10,G7:G13,0)</f>
        <v>5</v>
      </c>
      <c r="I10" s="10">
        <v>7.03</v>
      </c>
      <c r="J10" s="13">
        <v>5.09</v>
      </c>
      <c r="K10" s="25">
        <f t="shared" si="1"/>
        <v>0.724039829302987</v>
      </c>
      <c r="L10" s="13">
        <v>1.18</v>
      </c>
      <c r="M10" s="25">
        <f t="shared" si="2"/>
        <v>0.167852062588905</v>
      </c>
      <c r="N10" s="13">
        <v>0.76</v>
      </c>
      <c r="O10" s="25">
        <f t="shared" si="3"/>
        <v>0.108108108108108</v>
      </c>
      <c r="P10" s="26"/>
      <c r="Q10" s="35"/>
      <c r="R10" s="35"/>
      <c r="S10" s="36"/>
      <c r="T10" s="36"/>
    </row>
    <row r="11" s="1" customFormat="1" spans="2:20">
      <c r="B11" s="10" t="s">
        <v>21</v>
      </c>
      <c r="C11" s="10">
        <v>50</v>
      </c>
      <c r="D11" s="10">
        <v>1.94</v>
      </c>
      <c r="E11" s="10">
        <v>47.46</v>
      </c>
      <c r="F11" s="11">
        <f>RANK(E11,E7:E13,0)</f>
        <v>4</v>
      </c>
      <c r="G11" s="12">
        <f t="shared" si="0"/>
        <v>0.9492</v>
      </c>
      <c r="H11" s="11">
        <f>RANK(G11,G7:G13,0)</f>
        <v>4</v>
      </c>
      <c r="I11" s="10">
        <v>32.01</v>
      </c>
      <c r="J11" s="10">
        <v>24.84</v>
      </c>
      <c r="K11" s="25">
        <f t="shared" si="1"/>
        <v>0.776007497656982</v>
      </c>
      <c r="L11" s="10">
        <v>4.5</v>
      </c>
      <c r="M11" s="25">
        <f t="shared" si="2"/>
        <v>0.14058106841612</v>
      </c>
      <c r="N11" s="10">
        <v>2.67</v>
      </c>
      <c r="O11" s="25">
        <f t="shared" si="3"/>
        <v>0.0834114339268978</v>
      </c>
      <c r="P11" s="26"/>
      <c r="Q11" s="35"/>
      <c r="R11" s="35"/>
      <c r="S11" s="36"/>
      <c r="T11" s="36"/>
    </row>
    <row r="12" s="1" customFormat="1" spans="2:20">
      <c r="B12" s="10" t="s">
        <v>22</v>
      </c>
      <c r="C12" s="10">
        <v>85</v>
      </c>
      <c r="D12" s="13">
        <v>6.45</v>
      </c>
      <c r="E12" s="13">
        <v>96.23</v>
      </c>
      <c r="F12" s="11">
        <f>RANK(E12,E7:E13,0)</f>
        <v>2</v>
      </c>
      <c r="G12" s="12">
        <f t="shared" si="0"/>
        <v>1.13211764705882</v>
      </c>
      <c r="H12" s="11">
        <f>RANK(G12,G7:G13,0)</f>
        <v>3</v>
      </c>
      <c r="I12" s="10">
        <v>71.19</v>
      </c>
      <c r="J12" s="28">
        <v>58.38</v>
      </c>
      <c r="K12" s="25">
        <f t="shared" si="1"/>
        <v>0.820058997050148</v>
      </c>
      <c r="L12" s="28">
        <v>7.83</v>
      </c>
      <c r="M12" s="25">
        <f t="shared" si="2"/>
        <v>0.109987357774968</v>
      </c>
      <c r="N12" s="28">
        <v>4.98</v>
      </c>
      <c r="O12" s="25">
        <f t="shared" si="3"/>
        <v>0.0699536451748841</v>
      </c>
      <c r="P12" s="26"/>
      <c r="Q12" s="35"/>
      <c r="R12" s="35"/>
      <c r="S12" s="36"/>
      <c r="T12" s="36"/>
    </row>
    <row r="13" s="1" customFormat="1" spans="2:20">
      <c r="B13" s="10" t="s">
        <v>23</v>
      </c>
      <c r="C13" s="10">
        <v>85</v>
      </c>
      <c r="D13" s="10">
        <v>1.73</v>
      </c>
      <c r="E13" s="10">
        <v>58.75</v>
      </c>
      <c r="F13" s="11">
        <f>RANK(E13,E7:E13,0)</f>
        <v>3</v>
      </c>
      <c r="G13" s="12">
        <f t="shared" si="0"/>
        <v>0.691176470588235</v>
      </c>
      <c r="H13" s="11">
        <f>RANK(G13,G7:G13,0)</f>
        <v>7</v>
      </c>
      <c r="I13" s="10">
        <v>55.76</v>
      </c>
      <c r="J13" s="10">
        <v>41.5</v>
      </c>
      <c r="K13" s="25">
        <f t="shared" si="1"/>
        <v>0.744261119081779</v>
      </c>
      <c r="L13" s="10">
        <v>9.11</v>
      </c>
      <c r="M13" s="25">
        <f t="shared" si="2"/>
        <v>0.163378766140603</v>
      </c>
      <c r="N13" s="10">
        <v>5.15</v>
      </c>
      <c r="O13" s="25">
        <f t="shared" ref="O13:O16" si="4">N13/I13</f>
        <v>0.0923601147776184</v>
      </c>
      <c r="P13" s="26"/>
      <c r="Q13" s="35"/>
      <c r="R13" s="35"/>
      <c r="S13" s="36"/>
      <c r="T13" s="36"/>
    </row>
    <row r="14" s="1" customFormat="1" ht="6" customHeight="1" spans="2:20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6"/>
      <c r="Q14" s="35"/>
      <c r="R14" s="35"/>
      <c r="S14" s="36"/>
      <c r="T14" s="36"/>
    </row>
    <row r="15" s="1" customFormat="1" spans="2:20">
      <c r="B15" s="10" t="s">
        <v>24</v>
      </c>
      <c r="C15" s="10">
        <v>3</v>
      </c>
      <c r="D15" s="13">
        <v>0</v>
      </c>
      <c r="E15" s="14">
        <v>2.45</v>
      </c>
      <c r="F15" s="11">
        <f>RANK(E15,E15:E16,0)</f>
        <v>2</v>
      </c>
      <c r="G15" s="12">
        <f>E15/C15</f>
        <v>0.816666666666667</v>
      </c>
      <c r="H15" s="11">
        <f>RANK(G15,G15:G16,0)</f>
        <v>1</v>
      </c>
      <c r="I15" s="14">
        <v>0.95</v>
      </c>
      <c r="J15" s="14">
        <v>0.91</v>
      </c>
      <c r="K15" s="25">
        <f>J15/I15</f>
        <v>0.957894736842105</v>
      </c>
      <c r="L15" s="10">
        <v>0</v>
      </c>
      <c r="M15" s="25">
        <f t="shared" ref="M15:M16" si="5">L15/I15</f>
        <v>0</v>
      </c>
      <c r="N15" s="10">
        <v>0.04</v>
      </c>
      <c r="O15" s="25">
        <f t="shared" si="4"/>
        <v>0.0421052631578947</v>
      </c>
      <c r="P15" s="26"/>
      <c r="Q15" s="35"/>
      <c r="R15" s="35"/>
      <c r="S15" s="36"/>
      <c r="T15" s="36"/>
    </row>
    <row r="16" s="1" customFormat="1" spans="2:20">
      <c r="B16" s="10" t="s">
        <v>25</v>
      </c>
      <c r="C16" s="10">
        <v>4</v>
      </c>
      <c r="D16" s="13">
        <v>0.7</v>
      </c>
      <c r="E16" s="13">
        <v>3.26</v>
      </c>
      <c r="F16" s="11">
        <f>RANK(E16,E15:E16,0)</f>
        <v>1</v>
      </c>
      <c r="G16" s="12">
        <f>E16/C16</f>
        <v>0.815</v>
      </c>
      <c r="H16" s="11">
        <f>RANK(G16,G15:G16,0)</f>
        <v>2</v>
      </c>
      <c r="I16" s="13">
        <v>2.38</v>
      </c>
      <c r="J16" s="13">
        <v>0.71</v>
      </c>
      <c r="K16" s="25">
        <f>J16/I16</f>
        <v>0.298319327731092</v>
      </c>
      <c r="L16" s="13">
        <v>1.31</v>
      </c>
      <c r="M16" s="25">
        <f t="shared" si="5"/>
        <v>0.550420168067227</v>
      </c>
      <c r="N16" s="13">
        <v>0.36</v>
      </c>
      <c r="O16" s="25">
        <f t="shared" si="4"/>
        <v>0.151260504201681</v>
      </c>
      <c r="P16" s="26"/>
      <c r="Q16" s="35"/>
      <c r="R16" s="35"/>
      <c r="S16" s="36"/>
      <c r="T16" s="36"/>
    </row>
    <row r="17" s="2" customFormat="1" spans="2:20">
      <c r="B17" s="15" t="s">
        <v>26</v>
      </c>
      <c r="C17" s="15">
        <f>C8+C9+C10+C11+C12+C13+C15+C16+C7</f>
        <v>400</v>
      </c>
      <c r="D17" s="15">
        <f>D7+D8+D9+D10+D11+D12+D13+D15+D16</f>
        <v>25.08</v>
      </c>
      <c r="E17" s="15">
        <f>E7+E8+E9+E10+E11+E12+E13+E15+E16</f>
        <v>419.8</v>
      </c>
      <c r="F17" s="16" t="s">
        <v>27</v>
      </c>
      <c r="G17" s="17">
        <f>E17/C17</f>
        <v>1.0495</v>
      </c>
      <c r="H17" s="16" t="s">
        <v>27</v>
      </c>
      <c r="I17" s="15">
        <f>I7+I8+I9+I10+I11+I12+I13+I15+I16</f>
        <v>268.3</v>
      </c>
      <c r="J17" s="15">
        <f>SUM(J7:J16)</f>
        <v>174.48</v>
      </c>
      <c r="K17" s="29">
        <f t="shared" ref="K17" si="6">J17/I17</f>
        <v>0.650316809541558</v>
      </c>
      <c r="L17" s="15">
        <f>SUM(L7:L16)</f>
        <v>63.64</v>
      </c>
      <c r="M17" s="30">
        <f t="shared" ref="M17" si="7">L17/I17</f>
        <v>0.237197167349981</v>
      </c>
      <c r="N17" s="15">
        <f>N7+N8+N9+N10+N11+N12+N13+N15+N16</f>
        <v>30.18</v>
      </c>
      <c r="O17" s="30">
        <f t="shared" ref="O17" si="8">N17/I17</f>
        <v>0.112486023108461</v>
      </c>
      <c r="P17" s="31"/>
      <c r="Q17" s="3"/>
      <c r="R17" s="3"/>
      <c r="S17" s="3"/>
      <c r="T17" s="3"/>
    </row>
    <row r="18" spans="2:17">
      <c r="B18" s="18"/>
      <c r="C18" s="18"/>
      <c r="D18" s="18"/>
      <c r="E18" s="18"/>
      <c r="F18" s="19"/>
      <c r="G18" s="19"/>
      <c r="H18" s="19"/>
      <c r="I18" s="32"/>
      <c r="J18" s="18"/>
      <c r="K18" s="18"/>
      <c r="L18" s="18"/>
      <c r="M18" s="18"/>
      <c r="N18" s="18"/>
      <c r="O18" s="18"/>
      <c r="P18" s="33"/>
      <c r="Q18" s="3"/>
    </row>
    <row r="19" spans="16:17">
      <c r="P19" s="33"/>
      <c r="Q19" s="3"/>
    </row>
    <row r="20" spans="17:17">
      <c r="Q20" s="3"/>
    </row>
    <row r="21" spans="2:9">
      <c r="B21" s="3"/>
      <c r="C21" s="3"/>
      <c r="D21" s="3"/>
      <c r="E21" s="3"/>
      <c r="F21" s="3"/>
      <c r="G21" s="3"/>
      <c r="H21" s="3"/>
      <c r="I21" s="3"/>
    </row>
    <row r="22" spans="2:9">
      <c r="B22" s="3"/>
      <c r="C22" s="3"/>
      <c r="D22" s="20"/>
      <c r="E22" s="3"/>
      <c r="F22" s="3"/>
      <c r="G22" s="3"/>
      <c r="H22" s="3"/>
      <c r="I22" s="3"/>
    </row>
    <row r="23" spans="2:9">
      <c r="B23" s="3"/>
      <c r="C23" s="3"/>
      <c r="D23" s="3"/>
      <c r="E23" s="3"/>
      <c r="F23" s="3"/>
      <c r="G23" s="3"/>
      <c r="H23" s="3"/>
      <c r="I23" s="3"/>
    </row>
    <row r="24" spans="2:9">
      <c r="B24" s="3"/>
      <c r="C24" s="3"/>
      <c r="D24" s="3"/>
      <c r="E24" s="3"/>
      <c r="F24" s="3"/>
      <c r="G24" s="3"/>
      <c r="H24" s="3"/>
      <c r="I24" s="3"/>
    </row>
  </sheetData>
  <mergeCells count="15">
    <mergeCell ref="B2:O2"/>
    <mergeCell ref="B3:O3"/>
    <mergeCell ref="J4:O4"/>
    <mergeCell ref="J5:K5"/>
    <mergeCell ref="L5:M5"/>
    <mergeCell ref="N5:O5"/>
    <mergeCell ref="B14:O14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  <ignoredErrors>
    <ignoredError sqref="K17 G7:G8 G9:G13 G15:G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75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75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王辉</cp:lastModifiedBy>
  <dcterms:created xsi:type="dcterms:W3CDTF">2006-09-13T11:21:00Z</dcterms:created>
  <dcterms:modified xsi:type="dcterms:W3CDTF">2021-09-06T07:41:38Z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9DAB63A0F75C4B71962FF7BBBDE86CBA</vt:lpwstr>
  </property>
</Properties>
</file>