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'Sheet1'!$B$1:$N$22</definedName>
  </definedNames>
  <calcPr fullCalcOnLoad="1"/>
</workbook>
</file>

<file path=xl/sharedStrings.xml><?xml version="1.0" encoding="utf-8"?>
<sst xmlns="http://schemas.openxmlformats.org/spreadsheetml/2006/main" count="41" uniqueCount="31">
  <si>
    <r>
      <rPr>
        <sz val="18"/>
        <rFont val="黑体"/>
        <family val="3"/>
      </rPr>
      <t>嘉兴市</t>
    </r>
    <r>
      <rPr>
        <sz val="18"/>
        <rFont val="Times New Roman"/>
        <family val="1"/>
      </rPr>
      <t>“</t>
    </r>
    <r>
      <rPr>
        <sz val="18"/>
        <rFont val="黑体"/>
        <family val="3"/>
      </rPr>
      <t>三改</t>
    </r>
    <r>
      <rPr>
        <sz val="18"/>
        <rFont val="Times New Roman"/>
        <family val="1"/>
      </rPr>
      <t>”</t>
    </r>
    <r>
      <rPr>
        <sz val="18"/>
        <rFont val="黑体"/>
        <family val="3"/>
      </rPr>
      <t>行动进展情况通报表</t>
    </r>
  </si>
  <si>
    <t>统计单位：嘉兴市“三改一拆”行动领导小组办公室                      统计截止时间：2020年12月7日                   单位：万平方米</t>
  </si>
  <si>
    <r>
      <rPr>
        <sz val="12"/>
        <rFont val="宋体"/>
        <family val="0"/>
      </rPr>
      <t>责任主体</t>
    </r>
  </si>
  <si>
    <t>任务数</t>
  </si>
  <si>
    <t>上两周完成三改面积</t>
  </si>
  <si>
    <t>累计完成  三改总面积</t>
  </si>
  <si>
    <r>
      <rPr>
        <sz val="12"/>
        <rFont val="宋体"/>
        <family val="0"/>
      </rPr>
      <t>完成量排名</t>
    </r>
  </si>
  <si>
    <t>其中旧住宅区改造</t>
  </si>
  <si>
    <t>其中旧厂区改造</t>
  </si>
  <si>
    <t>城中村改造</t>
  </si>
  <si>
    <t>上两周   完成面积</t>
  </si>
  <si>
    <t>累计       完成面积</t>
  </si>
  <si>
    <t>上两周 完成面积</t>
  </si>
  <si>
    <t>累计   完成面积</t>
  </si>
  <si>
    <t>完成个数</t>
  </si>
  <si>
    <r>
      <rPr>
        <sz val="12"/>
        <rFont val="宋体"/>
        <family val="0"/>
      </rPr>
      <t xml:space="preserve">完成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拆迁户数</t>
    </r>
  </si>
  <si>
    <r>
      <rPr>
        <sz val="12"/>
        <rFont val="宋体"/>
        <family val="0"/>
      </rPr>
      <t>南湖区</t>
    </r>
  </si>
  <si>
    <r>
      <rPr>
        <sz val="12"/>
        <rFont val="宋体"/>
        <family val="0"/>
      </rPr>
      <t>秀洲区</t>
    </r>
  </si>
  <si>
    <r>
      <rPr>
        <sz val="12"/>
        <rFont val="宋体"/>
        <family val="0"/>
      </rPr>
      <t>嘉善县</t>
    </r>
  </si>
  <si>
    <r>
      <rPr>
        <sz val="12"/>
        <rFont val="宋体"/>
        <family val="0"/>
      </rPr>
      <t>平湖市</t>
    </r>
  </si>
  <si>
    <r>
      <rPr>
        <sz val="12"/>
        <rFont val="宋体"/>
        <family val="0"/>
      </rPr>
      <t>海盐县</t>
    </r>
  </si>
  <si>
    <r>
      <rPr>
        <sz val="12"/>
        <rFont val="宋体"/>
        <family val="0"/>
      </rPr>
      <t>海宁市</t>
    </r>
  </si>
  <si>
    <t>\</t>
  </si>
  <si>
    <r>
      <rPr>
        <sz val="12"/>
        <rFont val="宋体"/>
        <family val="0"/>
      </rPr>
      <t>桐乡市</t>
    </r>
  </si>
  <si>
    <r>
      <rPr>
        <sz val="12"/>
        <rFont val="宋体"/>
        <family val="0"/>
      </rPr>
      <t>嘉兴经开</t>
    </r>
  </si>
  <si>
    <r>
      <rPr>
        <sz val="12"/>
        <rFont val="宋体"/>
        <family val="0"/>
      </rPr>
      <t>嘉兴港区</t>
    </r>
  </si>
  <si>
    <r>
      <rPr>
        <sz val="12"/>
        <rFont val="宋体"/>
        <family val="0"/>
      </rPr>
      <t>合</t>
    </r>
    <r>
      <rPr>
        <sz val="12"/>
        <rFont val="Times New Roman"/>
        <family val="1"/>
      </rPr>
      <t xml:space="preserve">   </t>
    </r>
    <r>
      <rPr>
        <sz val="12"/>
        <rFont val="宋体"/>
        <family val="0"/>
      </rPr>
      <t>计</t>
    </r>
  </si>
  <si>
    <t>抄报：市委、市人大、市政府、市政协办公室，市“三改一拆”领导小组成员单位，沈晓红副市长，肖建国副秘书长。</t>
  </si>
  <si>
    <r>
      <rPr>
        <sz val="12"/>
        <rFont val="Times New Roman"/>
        <family val="1"/>
      </rPr>
      <t xml:space="preserve">            </t>
    </r>
    <r>
      <rPr>
        <sz val="12"/>
        <rFont val="宋体"/>
        <family val="0"/>
      </rPr>
      <t>各县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（市、区）党、政主要领导、分管领导。</t>
    </r>
  </si>
  <si>
    <t xml:space="preserve">      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</si>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</sst>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;[Red]0.00"/>
    <numFmt numFmtId="179" formatCode="0_);[Red]\(0\)"/>
  </numFmts>
  <fonts count="43">
    <font>
      <sz val="12"/>
      <name val="宋体"/>
      <family val="0"/>
    </font>
    <font>
      <sz val="18"/>
      <name val="Times New Roman"/>
      <family val="1"/>
    </font>
    <font>
      <sz val="12"/>
      <name val="Times New Roman"/>
      <family val="1"/>
    </font>
    <font>
      <sz val="11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8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78" fontId="2" fillId="0" borderId="1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/>
    </xf>
    <xf numFmtId="176" fontId="2" fillId="0" borderId="0" xfId="0" applyNumberFormat="1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center" wrapText="1"/>
    </xf>
    <xf numFmtId="179" fontId="2" fillId="0" borderId="0" xfId="0" applyNumberFormat="1" applyFont="1" applyFill="1" applyBorder="1" applyAlignment="1">
      <alignment horizontal="center" wrapText="1"/>
    </xf>
    <xf numFmtId="179" fontId="2" fillId="0" borderId="1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176" fontId="0" fillId="0" borderId="0" xfId="0" applyNumberFormat="1" applyAlignment="1">
      <alignment/>
    </xf>
    <xf numFmtId="176" fontId="0" fillId="0" borderId="0" xfId="0" applyNumberFormat="1" applyFill="1" applyAlignment="1">
      <alignment/>
    </xf>
    <xf numFmtId="176" fontId="0" fillId="0" borderId="0" xfId="0" applyNumberFormat="1" applyFont="1" applyFill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U29"/>
  <sheetViews>
    <sheetView tabSelected="1" workbookViewId="0" topLeftCell="A1">
      <selection activeCell="R6" sqref="R6"/>
    </sheetView>
  </sheetViews>
  <sheetFormatPr defaultColWidth="9.00390625" defaultRowHeight="14.25"/>
  <cols>
    <col min="2" max="2" width="8.875" style="0" customWidth="1"/>
    <col min="3" max="3" width="7.125" style="0" customWidth="1"/>
    <col min="4" max="4" width="10.25390625" style="0" customWidth="1"/>
    <col min="5" max="5" width="11.125" style="0" customWidth="1"/>
    <col min="6" max="6" width="6.625" style="0" customWidth="1"/>
    <col min="7" max="8" width="9.125" style="0" customWidth="1"/>
    <col min="9" max="9" width="9.00390625" style="0" customWidth="1"/>
    <col min="10" max="10" width="9.25390625" style="0" customWidth="1"/>
    <col min="11" max="12" width="9.00390625" style="0" customWidth="1"/>
    <col min="13" max="13" width="6.00390625" style="0" bestFit="1" customWidth="1"/>
    <col min="14" max="17" width="9.00390625" style="0" customWidth="1"/>
    <col min="18" max="18" width="9.50390625" style="0" bestFit="1" customWidth="1"/>
    <col min="19" max="19" width="9.875" style="0" bestFit="1" customWidth="1"/>
  </cols>
  <sheetData>
    <row r="1" spans="2:17" ht="23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2:17" ht="18.75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2:17" ht="15.75" customHeight="1">
      <c r="B3" s="6" t="s">
        <v>2</v>
      </c>
      <c r="C3" s="7" t="s">
        <v>3</v>
      </c>
      <c r="D3" s="8" t="s">
        <v>4</v>
      </c>
      <c r="E3" s="9" t="s">
        <v>5</v>
      </c>
      <c r="F3" s="10" t="s">
        <v>6</v>
      </c>
      <c r="G3" s="11" t="s">
        <v>7</v>
      </c>
      <c r="H3" s="12"/>
      <c r="I3" s="11" t="s">
        <v>8</v>
      </c>
      <c r="J3" s="12"/>
      <c r="K3" s="30" t="s">
        <v>9</v>
      </c>
      <c r="L3" s="31"/>
      <c r="M3" s="31"/>
      <c r="N3" s="32"/>
      <c r="O3" s="33"/>
      <c r="P3" s="33"/>
      <c r="Q3" s="33"/>
    </row>
    <row r="4" spans="2:17" ht="34.5" customHeight="1">
      <c r="B4" s="6"/>
      <c r="C4" s="13"/>
      <c r="D4" s="14"/>
      <c r="E4" s="15"/>
      <c r="F4" s="16"/>
      <c r="G4" s="17" t="s">
        <v>10</v>
      </c>
      <c r="H4" s="17" t="s">
        <v>11</v>
      </c>
      <c r="I4" s="17" t="s">
        <v>10</v>
      </c>
      <c r="J4" s="17" t="s">
        <v>11</v>
      </c>
      <c r="K4" s="17" t="s">
        <v>12</v>
      </c>
      <c r="L4" s="17" t="s">
        <v>13</v>
      </c>
      <c r="M4" s="34" t="s">
        <v>14</v>
      </c>
      <c r="N4" s="35" t="s">
        <v>15</v>
      </c>
      <c r="O4" s="36"/>
      <c r="P4" s="36"/>
      <c r="Q4" s="36"/>
    </row>
    <row r="5" spans="2:19" s="1" customFormat="1" ht="15.75">
      <c r="B5" s="18" t="s">
        <v>16</v>
      </c>
      <c r="C5" s="19">
        <v>60</v>
      </c>
      <c r="D5" s="20">
        <v>5.06</v>
      </c>
      <c r="E5" s="21">
        <v>175.64</v>
      </c>
      <c r="F5" s="18">
        <f aca="true" t="shared" si="0" ref="F5:F11">RANK(E5,$E$5:$E$11)</f>
        <v>7</v>
      </c>
      <c r="G5" s="20">
        <v>3.46</v>
      </c>
      <c r="H5" s="20">
        <v>130.71</v>
      </c>
      <c r="I5" s="20">
        <v>0</v>
      </c>
      <c r="J5" s="20">
        <v>43.33</v>
      </c>
      <c r="K5" s="20">
        <v>1.6</v>
      </c>
      <c r="L5" s="20">
        <v>1.6</v>
      </c>
      <c r="M5" s="37">
        <v>0</v>
      </c>
      <c r="N5" s="37">
        <v>0</v>
      </c>
      <c r="O5" s="38"/>
      <c r="P5" s="38"/>
      <c r="Q5" s="38"/>
      <c r="R5" s="45">
        <f>G5+I5+K5</f>
        <v>5.0600000000000005</v>
      </c>
      <c r="S5" s="45">
        <f>H5+J5+L5</f>
        <v>175.64000000000001</v>
      </c>
    </row>
    <row r="6" spans="2:19" s="1" customFormat="1" ht="15.75">
      <c r="B6" s="20" t="s">
        <v>17</v>
      </c>
      <c r="C6" s="19">
        <v>23.4</v>
      </c>
      <c r="D6" s="20">
        <v>51.41</v>
      </c>
      <c r="E6" s="20">
        <v>207.23</v>
      </c>
      <c r="F6" s="18">
        <f t="shared" si="0"/>
        <v>5</v>
      </c>
      <c r="G6" s="20">
        <v>34.71</v>
      </c>
      <c r="H6" s="20">
        <v>127.43</v>
      </c>
      <c r="I6" s="20">
        <v>12.79</v>
      </c>
      <c r="J6" s="20">
        <v>75.89</v>
      </c>
      <c r="K6" s="20">
        <v>3.91</v>
      </c>
      <c r="L6" s="20">
        <v>3.91</v>
      </c>
      <c r="M6" s="39">
        <v>1</v>
      </c>
      <c r="N6" s="39">
        <v>93</v>
      </c>
      <c r="O6" s="40"/>
      <c r="P6" s="40"/>
      <c r="Q6" s="40"/>
      <c r="R6" s="45">
        <f aca="true" t="shared" si="1" ref="R6:R15">G6+I6+K6</f>
        <v>51.41</v>
      </c>
      <c r="S6" s="45">
        <f aca="true" t="shared" si="2" ref="S6:S15">H6+J6+L6</f>
        <v>207.23</v>
      </c>
    </row>
    <row r="7" spans="2:19" s="1" customFormat="1" ht="15.75">
      <c r="B7" s="20" t="s">
        <v>18</v>
      </c>
      <c r="C7" s="19">
        <v>103.3</v>
      </c>
      <c r="D7" s="20">
        <v>24.28</v>
      </c>
      <c r="E7" s="20">
        <v>205.11</v>
      </c>
      <c r="F7" s="18">
        <f t="shared" si="0"/>
        <v>6</v>
      </c>
      <c r="G7" s="20">
        <v>5</v>
      </c>
      <c r="H7" s="20">
        <v>89.08</v>
      </c>
      <c r="I7" s="20">
        <v>17.37</v>
      </c>
      <c r="J7" s="20">
        <v>103.34</v>
      </c>
      <c r="K7" s="20">
        <v>1.91</v>
      </c>
      <c r="L7" s="20">
        <v>12.69</v>
      </c>
      <c r="M7" s="39">
        <v>13</v>
      </c>
      <c r="N7" s="39">
        <v>836</v>
      </c>
      <c r="O7" s="40"/>
      <c r="P7" s="40"/>
      <c r="Q7" s="40"/>
      <c r="R7" s="45">
        <f t="shared" si="1"/>
        <v>24.28</v>
      </c>
      <c r="S7" s="45">
        <f t="shared" si="2"/>
        <v>205.11</v>
      </c>
    </row>
    <row r="8" spans="2:19" s="1" customFormat="1" ht="15.75">
      <c r="B8" s="20" t="s">
        <v>19</v>
      </c>
      <c r="C8" s="19">
        <v>25.8</v>
      </c>
      <c r="D8" s="20">
        <v>20</v>
      </c>
      <c r="E8" s="20">
        <v>475.28</v>
      </c>
      <c r="F8" s="18">
        <f t="shared" si="0"/>
        <v>1</v>
      </c>
      <c r="G8" s="20">
        <v>10</v>
      </c>
      <c r="H8" s="20">
        <v>241.46</v>
      </c>
      <c r="I8" s="20">
        <v>10</v>
      </c>
      <c r="J8" s="20">
        <v>218.35</v>
      </c>
      <c r="K8" s="20">
        <v>0</v>
      </c>
      <c r="L8" s="20">
        <v>15.47</v>
      </c>
      <c r="M8" s="39">
        <v>41</v>
      </c>
      <c r="N8" s="39">
        <v>481</v>
      </c>
      <c r="O8" s="40"/>
      <c r="P8" s="40"/>
      <c r="Q8" s="40"/>
      <c r="R8" s="45">
        <f t="shared" si="1"/>
        <v>20</v>
      </c>
      <c r="S8" s="45">
        <f t="shared" si="2"/>
        <v>475.28000000000003</v>
      </c>
    </row>
    <row r="9" spans="2:21" s="2" customFormat="1" ht="15.75">
      <c r="B9" s="20" t="s">
        <v>20</v>
      </c>
      <c r="C9" s="19">
        <v>200.1</v>
      </c>
      <c r="D9" s="20">
        <v>4.25</v>
      </c>
      <c r="E9" s="20">
        <v>458.89</v>
      </c>
      <c r="F9" s="18">
        <f t="shared" si="0"/>
        <v>3</v>
      </c>
      <c r="G9" s="20">
        <v>0</v>
      </c>
      <c r="H9" s="20">
        <v>202.55</v>
      </c>
      <c r="I9" s="20">
        <v>4.25</v>
      </c>
      <c r="J9" s="20">
        <v>236.12</v>
      </c>
      <c r="K9" s="20">
        <v>0</v>
      </c>
      <c r="L9" s="20">
        <v>20.22</v>
      </c>
      <c r="M9" s="39">
        <v>13</v>
      </c>
      <c r="N9" s="39">
        <v>562</v>
      </c>
      <c r="O9" s="40"/>
      <c r="P9" s="40"/>
      <c r="Q9" s="40"/>
      <c r="R9" s="45">
        <f t="shared" si="1"/>
        <v>4.25</v>
      </c>
      <c r="S9" s="45">
        <f t="shared" si="2"/>
        <v>458.89</v>
      </c>
      <c r="T9" s="1"/>
      <c r="U9" s="1"/>
    </row>
    <row r="10" spans="2:19" s="1" customFormat="1" ht="15.75">
      <c r="B10" s="20" t="s">
        <v>21</v>
      </c>
      <c r="C10" s="19">
        <v>75</v>
      </c>
      <c r="D10" s="20">
        <v>23.52</v>
      </c>
      <c r="E10" s="20">
        <v>317.61</v>
      </c>
      <c r="F10" s="18">
        <f t="shared" si="0"/>
        <v>4</v>
      </c>
      <c r="G10" s="20">
        <v>17.11</v>
      </c>
      <c r="H10" s="20">
        <v>158.11</v>
      </c>
      <c r="I10" s="20">
        <v>6.41</v>
      </c>
      <c r="J10" s="20">
        <v>159.5</v>
      </c>
      <c r="K10" s="20" t="s">
        <v>22</v>
      </c>
      <c r="L10" s="20" t="s">
        <v>22</v>
      </c>
      <c r="M10" s="20" t="s">
        <v>22</v>
      </c>
      <c r="N10" s="20" t="s">
        <v>22</v>
      </c>
      <c r="O10" s="29"/>
      <c r="P10" s="29"/>
      <c r="Q10" s="29"/>
      <c r="R10" s="45">
        <f>G10+I10</f>
        <v>23.52</v>
      </c>
      <c r="S10" s="45">
        <f>H10+J10</f>
        <v>317.61</v>
      </c>
    </row>
    <row r="11" spans="2:19" s="1" customFormat="1" ht="15.75">
      <c r="B11" s="20" t="s">
        <v>23</v>
      </c>
      <c r="C11" s="19">
        <v>99.9</v>
      </c>
      <c r="D11" s="20">
        <v>4.55</v>
      </c>
      <c r="E11" s="20">
        <v>474.5</v>
      </c>
      <c r="F11" s="18">
        <f t="shared" si="0"/>
        <v>2</v>
      </c>
      <c r="G11" s="20">
        <v>0</v>
      </c>
      <c r="H11" s="20">
        <v>207.59</v>
      </c>
      <c r="I11" s="20">
        <v>4.55</v>
      </c>
      <c r="J11" s="20">
        <v>202.4</v>
      </c>
      <c r="K11" s="20">
        <v>0</v>
      </c>
      <c r="L11" s="20">
        <v>64.51</v>
      </c>
      <c r="M11" s="39">
        <v>8</v>
      </c>
      <c r="N11" s="39">
        <v>559</v>
      </c>
      <c r="O11" s="40"/>
      <c r="P11" s="40"/>
      <c r="Q11" s="40"/>
      <c r="R11" s="46">
        <f t="shared" si="1"/>
        <v>4.55</v>
      </c>
      <c r="S11" s="45">
        <f t="shared" si="2"/>
        <v>474.5</v>
      </c>
    </row>
    <row r="12" spans="2:19" s="1" customFormat="1" ht="15.75">
      <c r="B12" s="20"/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37"/>
      <c r="N12" s="37"/>
      <c r="O12" s="38"/>
      <c r="P12" s="38"/>
      <c r="Q12" s="38"/>
      <c r="R12" s="45">
        <f t="shared" si="1"/>
        <v>0</v>
      </c>
      <c r="S12" s="45">
        <f t="shared" si="2"/>
        <v>0</v>
      </c>
    </row>
    <row r="13" spans="2:19" s="1" customFormat="1" ht="15.75">
      <c r="B13" s="20" t="s">
        <v>24</v>
      </c>
      <c r="C13" s="19">
        <v>72.7</v>
      </c>
      <c r="D13" s="20">
        <v>0</v>
      </c>
      <c r="E13" s="20">
        <v>107.75</v>
      </c>
      <c r="F13" s="18">
        <f>RANK(E13,$E$13:$E$14)</f>
        <v>1</v>
      </c>
      <c r="G13" s="20">
        <v>0</v>
      </c>
      <c r="H13" s="20">
        <v>81.7</v>
      </c>
      <c r="I13" s="20">
        <v>0</v>
      </c>
      <c r="J13" s="20">
        <v>26.05</v>
      </c>
      <c r="K13" s="20" t="s">
        <v>22</v>
      </c>
      <c r="L13" s="20" t="s">
        <v>22</v>
      </c>
      <c r="M13" s="37" t="s">
        <v>22</v>
      </c>
      <c r="N13" s="37" t="s">
        <v>22</v>
      </c>
      <c r="O13" s="38"/>
      <c r="P13" s="38"/>
      <c r="Q13" s="38"/>
      <c r="R13" s="45">
        <f>G13+I13</f>
        <v>0</v>
      </c>
      <c r="S13" s="45">
        <f>H13+J13</f>
        <v>107.75</v>
      </c>
    </row>
    <row r="14" spans="2:19" s="1" customFormat="1" ht="15.75">
      <c r="B14" s="20" t="s">
        <v>25</v>
      </c>
      <c r="C14" s="19">
        <v>30</v>
      </c>
      <c r="D14" s="20">
        <v>2.37</v>
      </c>
      <c r="E14" s="20">
        <v>36.15</v>
      </c>
      <c r="F14" s="18">
        <f>RANK(E14,$E$13:$E$14)</f>
        <v>2</v>
      </c>
      <c r="G14" s="20">
        <v>0.65</v>
      </c>
      <c r="H14" s="20">
        <v>25.68</v>
      </c>
      <c r="I14" s="20">
        <v>1.69</v>
      </c>
      <c r="J14" s="20">
        <v>8.71</v>
      </c>
      <c r="K14" s="20">
        <v>0.03</v>
      </c>
      <c r="L14" s="20">
        <v>1.76</v>
      </c>
      <c r="M14" s="39">
        <v>50</v>
      </c>
      <c r="N14" s="39">
        <v>50</v>
      </c>
      <c r="O14" s="40"/>
      <c r="P14" s="40"/>
      <c r="Q14" s="40"/>
      <c r="R14" s="45">
        <f t="shared" si="1"/>
        <v>2.3699999999999997</v>
      </c>
      <c r="S14" s="45">
        <f t="shared" si="2"/>
        <v>36.15</v>
      </c>
    </row>
    <row r="15" spans="2:19" ht="15.75">
      <c r="B15" s="22" t="s">
        <v>26</v>
      </c>
      <c r="C15" s="23">
        <f>C5+C6+C7+C8+C9+C10+C11+C13+C14</f>
        <v>690.2</v>
      </c>
      <c r="D15" s="22">
        <f aca="true" t="shared" si="3" ref="D15:G15">SUM(D5:D14)</f>
        <v>135.44000000000003</v>
      </c>
      <c r="E15" s="22">
        <f t="shared" si="3"/>
        <v>2458.1600000000003</v>
      </c>
      <c r="F15" s="22" t="s">
        <v>22</v>
      </c>
      <c r="G15" s="22">
        <f t="shared" si="3"/>
        <v>70.93</v>
      </c>
      <c r="H15" s="22">
        <f aca="true" t="shared" si="4" ref="H15:N15">SUM(H5:H14)</f>
        <v>1264.3100000000002</v>
      </c>
      <c r="I15" s="22">
        <f t="shared" si="4"/>
        <v>57.05999999999999</v>
      </c>
      <c r="J15" s="22">
        <f t="shared" si="4"/>
        <v>1073.69</v>
      </c>
      <c r="K15" s="22">
        <f t="shared" si="4"/>
        <v>7.45</v>
      </c>
      <c r="L15" s="22">
        <f t="shared" si="4"/>
        <v>120.16000000000001</v>
      </c>
      <c r="M15" s="39">
        <f t="shared" si="4"/>
        <v>126</v>
      </c>
      <c r="N15" s="39">
        <f t="shared" si="4"/>
        <v>2581</v>
      </c>
      <c r="O15" s="40"/>
      <c r="P15" s="40"/>
      <c r="Q15" s="40"/>
      <c r="R15" s="45">
        <f t="shared" si="1"/>
        <v>135.44</v>
      </c>
      <c r="S15" s="46">
        <f t="shared" si="2"/>
        <v>2458.16</v>
      </c>
    </row>
    <row r="16" spans="2:17" ht="17.25" customHeight="1">
      <c r="B16" s="24" t="s">
        <v>27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41"/>
      <c r="O16" s="42"/>
      <c r="P16" s="42"/>
      <c r="Q16" s="42"/>
    </row>
    <row r="17" spans="2:17" ht="15.75">
      <c r="B17" s="26" t="s">
        <v>28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43"/>
      <c r="O17" s="42"/>
      <c r="P17" s="42"/>
      <c r="Q17" s="42"/>
    </row>
    <row r="19" spans="4:9" ht="14.25">
      <c r="D19" t="s">
        <v>29</v>
      </c>
      <c r="E19" s="28"/>
      <c r="F19" s="28"/>
      <c r="G19" s="28"/>
      <c r="H19" s="28"/>
      <c r="I19" s="28"/>
    </row>
    <row r="20" spans="5:17" ht="14.25">
      <c r="E20" s="28"/>
      <c r="F20" s="28"/>
      <c r="G20" s="28"/>
      <c r="H20" s="28"/>
      <c r="I20" s="28"/>
      <c r="J20" s="44"/>
      <c r="Q20" t="s">
        <v>30</v>
      </c>
    </row>
    <row r="21" spans="4:11" ht="14.25">
      <c r="D21" s="28"/>
      <c r="E21" s="28"/>
      <c r="F21" s="28"/>
      <c r="G21" s="28"/>
      <c r="H21" s="28"/>
      <c r="I21" s="28"/>
      <c r="J21" s="44"/>
      <c r="K21" s="44"/>
    </row>
    <row r="22" spans="4:10" ht="14.25">
      <c r="D22" s="28"/>
      <c r="E22" s="28"/>
      <c r="F22" s="28"/>
      <c r="G22" s="28"/>
      <c r="H22" s="28"/>
      <c r="I22" s="28"/>
      <c r="J22" s="44"/>
    </row>
    <row r="23" spans="4:9" ht="14.25">
      <c r="D23" s="28"/>
      <c r="E23" s="28"/>
      <c r="F23" s="28"/>
      <c r="G23" s="28"/>
      <c r="H23" s="28"/>
      <c r="I23" s="28"/>
    </row>
    <row r="24" spans="4:9" ht="14.25">
      <c r="D24" s="28"/>
      <c r="E24" s="28"/>
      <c r="F24" s="28"/>
      <c r="G24" s="28"/>
      <c r="H24" s="28"/>
      <c r="I24" s="28"/>
    </row>
    <row r="25" spans="4:6" ht="15.75">
      <c r="D25" s="28"/>
      <c r="E25" s="29"/>
      <c r="F25" s="28"/>
    </row>
    <row r="26" spans="4:6" ht="15.75">
      <c r="D26" s="28"/>
      <c r="E26" s="29"/>
      <c r="F26" s="28"/>
    </row>
    <row r="27" spans="4:6" ht="15.75">
      <c r="D27" s="28"/>
      <c r="E27" s="29"/>
      <c r="F27" s="28"/>
    </row>
    <row r="28" spans="4:6" ht="15.75">
      <c r="D28" s="28"/>
      <c r="E28" s="29"/>
      <c r="F28" s="28"/>
    </row>
    <row r="29" spans="4:6" ht="15.75">
      <c r="D29" s="28"/>
      <c r="E29" s="29"/>
      <c r="F29" s="28"/>
    </row>
    <row r="37" ht="14.25" customHeight="1"/>
    <row r="38" ht="15" customHeight="1"/>
  </sheetData>
  <sheetProtection/>
  <mergeCells count="12">
    <mergeCell ref="B1:N1"/>
    <mergeCell ref="B2:N2"/>
    <mergeCell ref="G3:H3"/>
    <mergeCell ref="I3:J3"/>
    <mergeCell ref="K3:N3"/>
    <mergeCell ref="B16:N16"/>
    <mergeCell ref="B17:N17"/>
    <mergeCell ref="B3:B4"/>
    <mergeCell ref="C3:C4"/>
    <mergeCell ref="D3:D4"/>
    <mergeCell ref="E3:E4"/>
    <mergeCell ref="F3:F4"/>
  </mergeCells>
  <printOptions horizontalCentered="1"/>
  <pageMargins left="0.75" right="0.75" top="1.57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4" sqref="D24"/>
    </sheetView>
  </sheetViews>
  <sheetFormatPr defaultColWidth="9.00390625" defaultRowHeight="14.25"/>
  <cols>
    <col min="1" max="1" width="9.00390625" style="0" customWidth="1"/>
    <col min="2" max="2" width="5.50390625" style="0" customWidth="1"/>
    <col min="3" max="3" width="7.875" style="0" customWidth="1"/>
    <col min="4" max="5" width="7.25390625" style="0" customWidth="1"/>
    <col min="6" max="6" width="7.125" style="0" customWidth="1"/>
    <col min="7" max="7" width="8.125" style="0" customWidth="1"/>
    <col min="8" max="8" width="7.50390625" style="0" customWidth="1"/>
    <col min="9" max="9" width="8.375" style="0" customWidth="1"/>
    <col min="10" max="10" width="8.00390625" style="0" customWidth="1"/>
    <col min="11" max="12" width="7.875" style="0" customWidth="1"/>
    <col min="13" max="13" width="5.75390625" style="0" customWidth="1"/>
    <col min="14" max="14" width="6.50390625" style="0" customWidth="1"/>
    <col min="15" max="15" width="7.625" style="0" customWidth="1"/>
  </cols>
  <sheetData/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fujitsu</cp:lastModifiedBy>
  <cp:lastPrinted>2020-11-09T06:25:43Z</cp:lastPrinted>
  <dcterms:created xsi:type="dcterms:W3CDTF">1996-12-17T01:32:42Z</dcterms:created>
  <dcterms:modified xsi:type="dcterms:W3CDTF">2020-12-07T07:07:07Z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